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naPost\Desktop\My EL Reports\2016.2017\Language Censu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Sheet1!$A$1:$P$65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55" i="1" s="1"/>
  <c r="K42" i="1"/>
  <c r="K48" i="1"/>
  <c r="P54" i="1" l="1"/>
  <c r="O54" i="1"/>
  <c r="N54" i="1"/>
  <c r="M54" i="1"/>
  <c r="L54" i="1"/>
  <c r="G54" i="1"/>
  <c r="F54" i="1"/>
  <c r="E54" i="1"/>
  <c r="P48" i="1"/>
  <c r="O48" i="1"/>
  <c r="N48" i="1"/>
  <c r="M48" i="1"/>
  <c r="L48" i="1"/>
  <c r="I48" i="1"/>
  <c r="H48" i="1"/>
  <c r="G48" i="1"/>
  <c r="F48" i="1"/>
  <c r="E48" i="1"/>
  <c r="P42" i="1"/>
  <c r="O42" i="1"/>
  <c r="N42" i="1"/>
  <c r="M42" i="1"/>
  <c r="L42" i="1"/>
  <c r="I42" i="1"/>
  <c r="H42" i="1"/>
  <c r="G42" i="1"/>
  <c r="F42" i="1"/>
  <c r="E42" i="1"/>
  <c r="P36" i="1"/>
  <c r="O36" i="1"/>
  <c r="N36" i="1"/>
  <c r="M36" i="1"/>
  <c r="L36" i="1"/>
  <c r="I36" i="1"/>
  <c r="H36" i="1"/>
  <c r="G36" i="1"/>
  <c r="F36" i="1"/>
  <c r="E36" i="1"/>
  <c r="G55" i="1" l="1"/>
  <c r="L55" i="1"/>
  <c r="H55" i="1"/>
  <c r="M55" i="1"/>
  <c r="E55" i="1"/>
  <c r="P55" i="1"/>
  <c r="N55" i="1"/>
  <c r="F55" i="1"/>
  <c r="O55" i="1"/>
</calcChain>
</file>

<file path=xl/sharedStrings.xml><?xml version="1.0" encoding="utf-8"?>
<sst xmlns="http://schemas.openxmlformats.org/spreadsheetml/2006/main" count="205" uniqueCount="142">
  <si>
    <t>SCHOOL</t>
  </si>
  <si>
    <t>Reclassifications</t>
  </si>
  <si>
    <t>% EL</t>
  </si>
  <si>
    <t>2014-15</t>
  </si>
  <si>
    <t xml:space="preserve">2013-14 </t>
  </si>
  <si>
    <t>2012-13</t>
  </si>
  <si>
    <t>2011-12</t>
  </si>
  <si>
    <t>2010-11</t>
  </si>
  <si>
    <t xml:space="preserve">2014-15 </t>
  </si>
  <si>
    <t xml:space="preserve">2012-13 </t>
  </si>
  <si>
    <t xml:space="preserve">Bud Rank </t>
  </si>
  <si>
    <t>40</t>
  </si>
  <si>
    <t>Cedarwood</t>
  </si>
  <si>
    <t>26</t>
  </si>
  <si>
    <t>Century</t>
  </si>
  <si>
    <t>30</t>
  </si>
  <si>
    <t>Clovis Elementary</t>
  </si>
  <si>
    <t>Cole</t>
  </si>
  <si>
    <t>53</t>
  </si>
  <si>
    <t>Copper Hills</t>
  </si>
  <si>
    <t>20</t>
  </si>
  <si>
    <t>Cox</t>
  </si>
  <si>
    <t>33</t>
  </si>
  <si>
    <t>Dry Creek</t>
  </si>
  <si>
    <t>Fancher Creek</t>
  </si>
  <si>
    <t>Ft. Washington</t>
  </si>
  <si>
    <t>32</t>
  </si>
  <si>
    <t>Freedom</t>
  </si>
  <si>
    <t>50</t>
  </si>
  <si>
    <t>Fugman</t>
  </si>
  <si>
    <t>13</t>
  </si>
  <si>
    <t>Garfield</t>
  </si>
  <si>
    <t>Gettysburg</t>
  </si>
  <si>
    <t>38</t>
  </si>
  <si>
    <t>Jefferson</t>
  </si>
  <si>
    <t>Liberty</t>
  </si>
  <si>
    <t>Lincoln</t>
  </si>
  <si>
    <t>Maple Creek</t>
  </si>
  <si>
    <t>Miramonte</t>
  </si>
  <si>
    <t>86</t>
  </si>
  <si>
    <t>Mt. View</t>
  </si>
  <si>
    <t>70</t>
  </si>
  <si>
    <t>Nelson</t>
  </si>
  <si>
    <t>Oraze</t>
  </si>
  <si>
    <t>Pinedale</t>
  </si>
  <si>
    <t>Reagan</t>
  </si>
  <si>
    <t>57</t>
  </si>
  <si>
    <t>Red Bank</t>
  </si>
  <si>
    <t>Riverview</t>
  </si>
  <si>
    <t>Sierra Vista</t>
  </si>
  <si>
    <t>Tarpey</t>
  </si>
  <si>
    <t>Temp. Kutner</t>
  </si>
  <si>
    <t>Valley Oak</t>
  </si>
  <si>
    <t>Weldon</t>
  </si>
  <si>
    <t>49</t>
  </si>
  <si>
    <t xml:space="preserve">Woods </t>
  </si>
  <si>
    <t>Elementary Total</t>
  </si>
  <si>
    <t>1802</t>
  </si>
  <si>
    <t>Alta Sierra</t>
  </si>
  <si>
    <t>25</t>
  </si>
  <si>
    <t>Clark</t>
  </si>
  <si>
    <t>Granite Ridge</t>
  </si>
  <si>
    <t>Kastner</t>
  </si>
  <si>
    <t>27</t>
  </si>
  <si>
    <t>Reyburn</t>
  </si>
  <si>
    <t>Intermediate Total</t>
  </si>
  <si>
    <t>193</t>
  </si>
  <si>
    <t xml:space="preserve">Buchanan </t>
  </si>
  <si>
    <t>Clovis East</t>
  </si>
  <si>
    <t>Clovis High</t>
  </si>
  <si>
    <t xml:space="preserve">Clovis North </t>
  </si>
  <si>
    <t xml:space="preserve">Clovis West </t>
  </si>
  <si>
    <t>High School Total</t>
  </si>
  <si>
    <t>301</t>
  </si>
  <si>
    <t>Clovis On-Line</t>
  </si>
  <si>
    <t xml:space="preserve">CCC-Elem </t>
  </si>
  <si>
    <t>1</t>
  </si>
  <si>
    <t>CCD- Sec</t>
  </si>
  <si>
    <t>3</t>
  </si>
  <si>
    <t xml:space="preserve">Gateway </t>
  </si>
  <si>
    <t>14</t>
  </si>
  <si>
    <t>Enterprise</t>
  </si>
  <si>
    <t>Alt Ed Total</t>
  </si>
  <si>
    <t>TOTALS</t>
  </si>
  <si>
    <t>2323</t>
  </si>
  <si>
    <t>CUSD Reclassification %</t>
  </si>
  <si>
    <t>17%</t>
  </si>
  <si>
    <t>10%</t>
  </si>
  <si>
    <t>14.9%</t>
  </si>
  <si>
    <t>County Rate %</t>
  </si>
  <si>
    <t>11.5%</t>
  </si>
  <si>
    <t>11.9%</t>
  </si>
  <si>
    <t>10.8%</t>
  </si>
  <si>
    <t>State Rate %</t>
  </si>
  <si>
    <t>12.0%</t>
  </si>
  <si>
    <t>12.2%</t>
  </si>
  <si>
    <t>11.6%</t>
  </si>
  <si>
    <t xml:space="preserve">* RFEP:  Students meeting all CUSD criteria for reclassification.  All reclassified students are monitored for two (2) years.  </t>
  </si>
  <si>
    <t>District Data Collected:  CBEDS (October Submission) for EL Counts, Language Census (March Submission) for RFEP Counts County and State Results:  CDE DataQuest.</t>
  </si>
  <si>
    <t>*Clovis Unified is currently serving 37 languages</t>
  </si>
  <si>
    <t>Language Census</t>
  </si>
  <si>
    <t xml:space="preserve">Native American   1%     </t>
  </si>
  <si>
    <t>Multiple   3%</t>
  </si>
  <si>
    <t xml:space="preserve">SED                            43%                              </t>
  </si>
  <si>
    <t>Title I        21%</t>
  </si>
  <si>
    <t xml:space="preserve">Male                         51%                              </t>
  </si>
  <si>
    <t>Boris Elem</t>
  </si>
  <si>
    <t>41</t>
  </si>
  <si>
    <t>2</t>
  </si>
  <si>
    <t>110</t>
  </si>
  <si>
    <t>66</t>
  </si>
  <si>
    <t>29</t>
  </si>
  <si>
    <t>36</t>
  </si>
  <si>
    <t>5</t>
  </si>
  <si>
    <t>47</t>
  </si>
  <si>
    <t>124</t>
  </si>
  <si>
    <t>52</t>
  </si>
  <si>
    <t>9</t>
  </si>
  <si>
    <t>22</t>
  </si>
  <si>
    <t>44</t>
  </si>
  <si>
    <t>55</t>
  </si>
  <si>
    <t>78</t>
  </si>
  <si>
    <t>92</t>
  </si>
  <si>
    <t>112</t>
  </si>
  <si>
    <t>69</t>
  </si>
  <si>
    <t>46</t>
  </si>
  <si>
    <t>48</t>
  </si>
  <si>
    <t>145</t>
  </si>
  <si>
    <t>198</t>
  </si>
  <si>
    <t>23</t>
  </si>
  <si>
    <t>2015-16</t>
  </si>
  <si>
    <t>2016-17</t>
  </si>
  <si>
    <t xml:space="preserve">2015-16 </t>
  </si>
  <si>
    <t>0</t>
  </si>
  <si>
    <t>11.3%</t>
  </si>
  <si>
    <t>12.1%</t>
  </si>
  <si>
    <t>White           43%</t>
  </si>
  <si>
    <t>Hispanic      36%</t>
  </si>
  <si>
    <t>Special Ed   7  %</t>
  </si>
  <si>
    <t>Asian        14%</t>
  </si>
  <si>
    <t>English Learners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</si>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</sst>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Geneva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Geneva"/>
    </font>
    <font>
      <b/>
      <sz val="8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2" borderId="1" xfId="2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9" fontId="6" fillId="0" borderId="4" xfId="2" applyNumberFormat="1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4" xfId="2" applyFont="1" applyBorder="1"/>
    <xf numFmtId="9" fontId="6" fillId="0" borderId="4" xfId="2" applyNumberFormat="1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9" fillId="2" borderId="4" xfId="2" applyFont="1" applyFill="1" applyBorder="1"/>
    <xf numFmtId="0" fontId="9" fillId="2" borderId="4" xfId="2" applyFont="1" applyFill="1" applyBorder="1" applyAlignment="1">
      <alignment horizontal="center"/>
    </xf>
    <xf numFmtId="49" fontId="10" fillId="2" borderId="4" xfId="2" applyNumberFormat="1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9" fontId="9" fillId="2" borderId="4" xfId="2" applyNumberFormat="1" applyFont="1" applyFill="1" applyBorder="1" applyAlignment="1">
      <alignment horizontal="center"/>
    </xf>
    <xf numFmtId="0" fontId="8" fillId="0" borderId="0" xfId="0" applyFont="1"/>
    <xf numFmtId="0" fontId="8" fillId="0" borderId="6" xfId="0" applyFont="1" applyBorder="1" applyAlignment="1"/>
    <xf numFmtId="9" fontId="8" fillId="0" borderId="4" xfId="0" applyNumberFormat="1" applyFont="1" applyFill="1" applyBorder="1" applyAlignment="1">
      <alignment horizontal="center"/>
    </xf>
    <xf numFmtId="49" fontId="8" fillId="0" borderId="8" xfId="1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/>
    <xf numFmtId="49" fontId="8" fillId="0" borderId="3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 applyBorder="1"/>
    <xf numFmtId="0" fontId="11" fillId="3" borderId="11" xfId="0" applyFont="1" applyFill="1" applyBorder="1"/>
    <xf numFmtId="0" fontId="11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9" xfId="0" applyFill="1" applyBorder="1"/>
    <xf numFmtId="0" fontId="9" fillId="3" borderId="4" xfId="2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3" borderId="9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8" xfId="0" applyFont="1" applyFill="1" applyBorder="1" applyAlignment="1"/>
    <xf numFmtId="0" fontId="8" fillId="4" borderId="3" xfId="0" applyFont="1" applyFill="1" applyBorder="1" applyAlignment="1"/>
    <xf numFmtId="0" fontId="0" fillId="4" borderId="0" xfId="0" applyFill="1"/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9" fontId="6" fillId="4" borderId="4" xfId="2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4" borderId="0" xfId="0" applyNumberFormat="1" applyFont="1" applyFill="1"/>
    <xf numFmtId="0" fontId="10" fillId="4" borderId="5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left"/>
    </xf>
    <xf numFmtId="49" fontId="8" fillId="3" borderId="7" xfId="0" applyNumberFormat="1" applyFont="1" applyFill="1" applyBorder="1" applyAlignment="1">
      <alignment horizontal="left"/>
    </xf>
    <xf numFmtId="49" fontId="8" fillId="3" borderId="9" xfId="0" applyNumberFormat="1" applyFont="1" applyFill="1" applyBorder="1" applyAlignment="1">
      <alignment horizontal="left"/>
    </xf>
    <xf numFmtId="49" fontId="8" fillId="3" borderId="7" xfId="0" applyNumberFormat="1" applyFont="1" applyFill="1" applyBorder="1"/>
    <xf numFmtId="49" fontId="11" fillId="3" borderId="0" xfId="0" applyNumberFormat="1" applyFont="1" applyFill="1" applyBorder="1"/>
    <xf numFmtId="49" fontId="0" fillId="3" borderId="7" xfId="0" applyNumberFormat="1" applyFill="1" applyBorder="1"/>
    <xf numFmtId="49" fontId="0" fillId="3" borderId="0" xfId="0" applyNumberFormat="1" applyFill="1" applyBorder="1"/>
    <xf numFmtId="49" fontId="0" fillId="3" borderId="9" xfId="0" applyNumberFormat="1" applyFill="1" applyBorder="1"/>
    <xf numFmtId="9" fontId="8" fillId="4" borderId="8" xfId="0" applyNumberFormat="1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/>
    </xf>
    <xf numFmtId="49" fontId="10" fillId="4" borderId="5" xfId="2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49" fontId="3" fillId="2" borderId="2" xfId="2" applyNumberFormat="1" applyFont="1" applyFill="1" applyBorder="1" applyAlignment="1">
      <alignment horizontal="center"/>
    </xf>
    <xf numFmtId="49" fontId="10" fillId="3" borderId="4" xfId="2" applyNumberFormat="1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10" fontId="8" fillId="0" borderId="4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13" fillId="2" borderId="2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1" xfId="0" applyFont="1" applyFill="1" applyBorder="1" applyAlignment="1"/>
    <xf numFmtId="0" fontId="8" fillId="0" borderId="12" xfId="0" applyFont="1" applyBorder="1" applyAlignment="1"/>
    <xf numFmtId="0" fontId="8" fillId="0" borderId="4" xfId="0" applyFont="1" applyBorder="1" applyAlignment="1"/>
  </cellXfs>
  <cellStyles count="3"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workbookViewId="0">
      <pane ySplit="1" topLeftCell="A2" activePane="bottomLeft" state="frozen"/>
      <selection pane="bottomLeft" activeCell="D43" sqref="D43"/>
    </sheetView>
  </sheetViews>
  <sheetFormatPr defaultRowHeight="15"/>
  <cols>
    <col min="1" max="1" width="12.140625" customWidth="1"/>
    <col min="2" max="2" width="6.7109375" customWidth="1"/>
    <col min="3" max="3" width="7.5703125" customWidth="1"/>
    <col min="4" max="4" width="8.140625" style="50" customWidth="1"/>
    <col min="5" max="5" width="7.140625" customWidth="1"/>
    <col min="6" max="6" width="7.28515625" customWidth="1"/>
    <col min="7" max="7" width="6.7109375" customWidth="1"/>
    <col min="8" max="8" width="7.7109375" customWidth="1"/>
    <col min="9" max="9" width="6.85546875" customWidth="1"/>
    <col min="10" max="10" width="7.5703125" customWidth="1"/>
    <col min="11" max="11" width="7.7109375" style="50" customWidth="1"/>
    <col min="12" max="12" width="7.42578125" customWidth="1"/>
    <col min="13" max="14" width="7.5703125" customWidth="1"/>
    <col min="15" max="15" width="7.42578125" customWidth="1"/>
    <col min="16" max="16" width="7.140625" customWidth="1"/>
  </cols>
  <sheetData>
    <row r="1" spans="1:16">
      <c r="A1" s="80" t="s">
        <v>0</v>
      </c>
      <c r="B1" s="1"/>
      <c r="C1" s="69"/>
      <c r="D1" s="70"/>
      <c r="E1" s="79" t="s">
        <v>140</v>
      </c>
      <c r="F1" s="69"/>
      <c r="G1" s="2"/>
      <c r="H1" s="2"/>
      <c r="I1" s="68"/>
      <c r="J1" s="82" t="s">
        <v>141</v>
      </c>
      <c r="K1" s="77"/>
      <c r="L1" s="81" t="s">
        <v>1</v>
      </c>
      <c r="M1" s="77"/>
      <c r="N1" s="77"/>
      <c r="O1" s="77"/>
      <c r="P1" s="78"/>
    </row>
    <row r="2" spans="1:16">
      <c r="A2" s="44"/>
      <c r="B2" s="44" t="s">
        <v>2</v>
      </c>
      <c r="C2" s="45" t="s">
        <v>131</v>
      </c>
      <c r="D2" s="71" t="s">
        <v>132</v>
      </c>
      <c r="E2" s="72" t="s">
        <v>3</v>
      </c>
      <c r="F2" s="72" t="s">
        <v>4</v>
      </c>
      <c r="G2" s="72" t="s">
        <v>5</v>
      </c>
      <c r="H2" s="45" t="s">
        <v>6</v>
      </c>
      <c r="I2" s="45" t="s">
        <v>7</v>
      </c>
      <c r="J2" s="45" t="s">
        <v>131</v>
      </c>
      <c r="K2" s="45" t="s">
        <v>130</v>
      </c>
      <c r="L2" s="45" t="s">
        <v>8</v>
      </c>
      <c r="M2" s="45" t="s">
        <v>4</v>
      </c>
      <c r="N2" s="45" t="s">
        <v>9</v>
      </c>
      <c r="O2" s="45" t="s">
        <v>6</v>
      </c>
      <c r="P2" s="45" t="s">
        <v>7</v>
      </c>
    </row>
    <row r="3" spans="1:16" s="50" customFormat="1">
      <c r="A3" s="57" t="s">
        <v>106</v>
      </c>
      <c r="B3" s="66"/>
      <c r="C3" s="66">
        <v>77</v>
      </c>
      <c r="D3" s="67" t="s">
        <v>133</v>
      </c>
      <c r="E3" s="56">
        <v>0</v>
      </c>
      <c r="F3" s="56">
        <v>0</v>
      </c>
      <c r="G3" s="56">
        <v>0</v>
      </c>
      <c r="H3" s="51">
        <v>0</v>
      </c>
      <c r="I3" s="51">
        <v>0</v>
      </c>
      <c r="J3" s="51"/>
      <c r="K3" s="51">
        <v>0</v>
      </c>
      <c r="L3" s="51">
        <v>0</v>
      </c>
      <c r="M3" s="51">
        <v>0</v>
      </c>
      <c r="N3" s="51">
        <v>0</v>
      </c>
      <c r="O3" s="52">
        <v>0</v>
      </c>
      <c r="P3" s="52">
        <v>0</v>
      </c>
    </row>
    <row r="4" spans="1:16">
      <c r="A4" s="3" t="s">
        <v>10</v>
      </c>
      <c r="B4" s="4">
        <v>0.04</v>
      </c>
      <c r="C4" s="53" t="s">
        <v>107</v>
      </c>
      <c r="D4" s="53" t="s">
        <v>107</v>
      </c>
      <c r="E4" s="5">
        <v>31</v>
      </c>
      <c r="F4" s="5">
        <v>35</v>
      </c>
      <c r="G4" s="6">
        <v>36</v>
      </c>
      <c r="H4" s="7">
        <v>37</v>
      </c>
      <c r="I4" s="7">
        <v>35</v>
      </c>
      <c r="J4" s="7"/>
      <c r="K4" s="47">
        <v>2</v>
      </c>
      <c r="L4" s="8">
        <v>7</v>
      </c>
      <c r="M4" s="7">
        <v>8</v>
      </c>
      <c r="N4" s="7">
        <v>5</v>
      </c>
      <c r="O4" s="7">
        <v>10</v>
      </c>
      <c r="P4" s="7">
        <v>0</v>
      </c>
    </row>
    <row r="5" spans="1:16">
      <c r="A5" s="9" t="s">
        <v>12</v>
      </c>
      <c r="B5" s="10">
        <v>0.05</v>
      </c>
      <c r="C5" s="53" t="s">
        <v>59</v>
      </c>
      <c r="D5" s="53" t="s">
        <v>59</v>
      </c>
      <c r="E5" s="11">
        <v>35</v>
      </c>
      <c r="F5" s="11">
        <v>35</v>
      </c>
      <c r="G5" s="12">
        <v>36</v>
      </c>
      <c r="H5" s="7">
        <v>25</v>
      </c>
      <c r="I5" s="7">
        <v>36</v>
      </c>
      <c r="J5" s="7"/>
      <c r="K5" s="47">
        <v>4</v>
      </c>
      <c r="L5" s="8">
        <v>7</v>
      </c>
      <c r="M5" s="7">
        <v>7</v>
      </c>
      <c r="N5" s="7">
        <v>5</v>
      </c>
      <c r="O5" s="7">
        <v>1</v>
      </c>
      <c r="P5" s="7">
        <v>8</v>
      </c>
    </row>
    <row r="6" spans="1:16">
      <c r="A6" s="9" t="s">
        <v>14</v>
      </c>
      <c r="B6" s="10">
        <v>0.05</v>
      </c>
      <c r="C6" s="53" t="s">
        <v>15</v>
      </c>
      <c r="D6" s="53" t="s">
        <v>15</v>
      </c>
      <c r="E6" s="11">
        <v>31</v>
      </c>
      <c r="F6" s="11">
        <v>38</v>
      </c>
      <c r="G6" s="12">
        <v>43</v>
      </c>
      <c r="H6" s="7">
        <v>36</v>
      </c>
      <c r="I6" s="7">
        <v>41</v>
      </c>
      <c r="J6" s="7"/>
      <c r="K6" s="47">
        <v>5</v>
      </c>
      <c r="L6" s="8">
        <v>6</v>
      </c>
      <c r="M6" s="7">
        <v>5</v>
      </c>
      <c r="N6" s="7">
        <v>5</v>
      </c>
      <c r="O6" s="7">
        <v>4</v>
      </c>
      <c r="P6" s="7">
        <v>9</v>
      </c>
    </row>
    <row r="7" spans="1:16">
      <c r="A7" s="9" t="s">
        <v>16</v>
      </c>
      <c r="B7" s="10">
        <v>0.08</v>
      </c>
      <c r="C7" s="53" t="s">
        <v>110</v>
      </c>
      <c r="D7" s="53" t="s">
        <v>110</v>
      </c>
      <c r="E7" s="11">
        <v>68</v>
      </c>
      <c r="F7" s="11">
        <v>48</v>
      </c>
      <c r="G7" s="12">
        <v>57</v>
      </c>
      <c r="H7" s="7">
        <v>57</v>
      </c>
      <c r="I7" s="7">
        <v>62</v>
      </c>
      <c r="J7" s="7"/>
      <c r="K7" s="47">
        <v>7</v>
      </c>
      <c r="L7" s="8">
        <v>3</v>
      </c>
      <c r="M7" s="7">
        <v>9</v>
      </c>
      <c r="N7" s="7">
        <v>6</v>
      </c>
      <c r="O7" s="7">
        <v>10</v>
      </c>
      <c r="P7" s="7">
        <v>8</v>
      </c>
    </row>
    <row r="8" spans="1:16">
      <c r="A8" s="9" t="s">
        <v>17</v>
      </c>
      <c r="B8" s="10">
        <v>0.05</v>
      </c>
      <c r="C8" s="53" t="s">
        <v>114</v>
      </c>
      <c r="D8" s="53" t="s">
        <v>114</v>
      </c>
      <c r="E8" s="11">
        <v>43</v>
      </c>
      <c r="F8" s="11">
        <v>35</v>
      </c>
      <c r="G8" s="12">
        <v>46</v>
      </c>
      <c r="H8" s="7">
        <v>49</v>
      </c>
      <c r="I8" s="7">
        <v>55</v>
      </c>
      <c r="J8" s="7"/>
      <c r="K8" s="47">
        <v>4</v>
      </c>
      <c r="L8" s="8">
        <v>4</v>
      </c>
      <c r="M8" s="7">
        <v>14</v>
      </c>
      <c r="N8" s="7">
        <v>0</v>
      </c>
      <c r="O8" s="7">
        <v>0</v>
      </c>
      <c r="P8" s="7">
        <v>9</v>
      </c>
    </row>
    <row r="9" spans="1:16">
      <c r="A9" s="9" t="s">
        <v>19</v>
      </c>
      <c r="B9" s="10">
        <v>0.02</v>
      </c>
      <c r="C9" s="53" t="s">
        <v>20</v>
      </c>
      <c r="D9" s="53" t="s">
        <v>20</v>
      </c>
      <c r="E9" s="11">
        <v>18</v>
      </c>
      <c r="F9" s="11">
        <v>10</v>
      </c>
      <c r="G9" s="12">
        <v>13</v>
      </c>
      <c r="H9" s="7">
        <v>14</v>
      </c>
      <c r="I9" s="7">
        <v>14</v>
      </c>
      <c r="J9" s="7"/>
      <c r="K9" s="47">
        <v>3</v>
      </c>
      <c r="L9" s="8">
        <v>0</v>
      </c>
      <c r="M9" s="7">
        <v>0</v>
      </c>
      <c r="N9" s="7">
        <v>4</v>
      </c>
      <c r="O9" s="7">
        <v>7</v>
      </c>
      <c r="P9" s="7">
        <v>2</v>
      </c>
    </row>
    <row r="10" spans="1:16">
      <c r="A10" s="9" t="s">
        <v>21</v>
      </c>
      <c r="B10" s="10">
        <v>0.04</v>
      </c>
      <c r="C10" s="53" t="s">
        <v>112</v>
      </c>
      <c r="D10" s="53" t="s">
        <v>112</v>
      </c>
      <c r="E10" s="11">
        <v>34</v>
      </c>
      <c r="F10" s="11">
        <v>24</v>
      </c>
      <c r="G10" s="12">
        <v>32</v>
      </c>
      <c r="H10" s="7">
        <v>41</v>
      </c>
      <c r="I10" s="7">
        <v>54</v>
      </c>
      <c r="J10" s="7"/>
      <c r="K10" s="47">
        <v>0</v>
      </c>
      <c r="L10" s="8">
        <v>4</v>
      </c>
      <c r="M10" s="7">
        <v>11</v>
      </c>
      <c r="N10" s="7">
        <v>4</v>
      </c>
      <c r="O10" s="7">
        <v>0</v>
      </c>
      <c r="P10" s="7">
        <v>16</v>
      </c>
    </row>
    <row r="11" spans="1:16">
      <c r="A11" s="9" t="s">
        <v>23</v>
      </c>
      <c r="B11" s="10">
        <v>0.04</v>
      </c>
      <c r="C11" s="53" t="s">
        <v>15</v>
      </c>
      <c r="D11" s="53" t="s">
        <v>15</v>
      </c>
      <c r="E11" s="11">
        <v>33</v>
      </c>
      <c r="F11" s="11">
        <v>33</v>
      </c>
      <c r="G11" s="12">
        <v>38</v>
      </c>
      <c r="H11" s="7">
        <v>44</v>
      </c>
      <c r="I11" s="7">
        <v>46</v>
      </c>
      <c r="J11" s="7"/>
      <c r="K11" s="47">
        <v>5</v>
      </c>
      <c r="L11" s="8">
        <v>9</v>
      </c>
      <c r="M11" s="7">
        <v>6</v>
      </c>
      <c r="N11" s="7">
        <v>7</v>
      </c>
      <c r="O11" s="7">
        <v>7</v>
      </c>
      <c r="P11" s="7">
        <v>2</v>
      </c>
    </row>
    <row r="12" spans="1:16">
      <c r="A12" s="9" t="s">
        <v>24</v>
      </c>
      <c r="B12" s="10">
        <v>0.13</v>
      </c>
      <c r="C12" s="53" t="s">
        <v>115</v>
      </c>
      <c r="D12" s="53" t="s">
        <v>115</v>
      </c>
      <c r="E12" s="11">
        <v>118</v>
      </c>
      <c r="F12" s="11">
        <v>100</v>
      </c>
      <c r="G12" s="12">
        <v>106</v>
      </c>
      <c r="H12" s="7">
        <v>161</v>
      </c>
      <c r="I12" s="7">
        <v>178</v>
      </c>
      <c r="J12" s="7"/>
      <c r="K12" s="47">
        <v>13</v>
      </c>
      <c r="L12" s="8">
        <v>14</v>
      </c>
      <c r="M12" s="7">
        <v>27</v>
      </c>
      <c r="N12" s="7">
        <v>15</v>
      </c>
      <c r="O12" s="7">
        <v>19</v>
      </c>
      <c r="P12" s="7">
        <v>21</v>
      </c>
    </row>
    <row r="13" spans="1:16">
      <c r="A13" s="9" t="s">
        <v>25</v>
      </c>
      <c r="B13" s="10">
        <v>0.03</v>
      </c>
      <c r="C13" s="53" t="s">
        <v>22</v>
      </c>
      <c r="D13" s="53" t="s">
        <v>22</v>
      </c>
      <c r="E13" s="11">
        <v>24</v>
      </c>
      <c r="F13" s="11">
        <v>20</v>
      </c>
      <c r="G13" s="12">
        <v>26</v>
      </c>
      <c r="H13" s="7">
        <v>36</v>
      </c>
      <c r="I13" s="7">
        <v>36</v>
      </c>
      <c r="J13" s="7"/>
      <c r="K13" s="47">
        <v>0</v>
      </c>
      <c r="L13" s="8">
        <v>5</v>
      </c>
      <c r="M13" s="7">
        <v>3</v>
      </c>
      <c r="N13" s="7">
        <v>2</v>
      </c>
      <c r="O13" s="7">
        <v>2</v>
      </c>
      <c r="P13" s="7">
        <v>2</v>
      </c>
    </row>
    <row r="14" spans="1:16">
      <c r="A14" s="9" t="s">
        <v>27</v>
      </c>
      <c r="B14" s="10">
        <v>7.0000000000000007E-2</v>
      </c>
      <c r="C14" s="53" t="s">
        <v>116</v>
      </c>
      <c r="D14" s="53" t="s">
        <v>116</v>
      </c>
      <c r="E14" s="11">
        <v>48</v>
      </c>
      <c r="F14" s="11">
        <v>49</v>
      </c>
      <c r="G14" s="12">
        <v>60</v>
      </c>
      <c r="H14" s="7">
        <v>73</v>
      </c>
      <c r="I14" s="7">
        <v>80</v>
      </c>
      <c r="J14" s="7"/>
      <c r="K14" s="47">
        <v>3</v>
      </c>
      <c r="L14" s="8">
        <v>17</v>
      </c>
      <c r="M14" s="7">
        <v>6</v>
      </c>
      <c r="N14" s="7">
        <v>14</v>
      </c>
      <c r="O14" s="7">
        <v>17</v>
      </c>
      <c r="P14" s="7">
        <v>12</v>
      </c>
    </row>
    <row r="15" spans="1:16">
      <c r="A15" s="9" t="s">
        <v>29</v>
      </c>
      <c r="B15" s="10">
        <v>0.02</v>
      </c>
      <c r="C15" s="53" t="s">
        <v>117</v>
      </c>
      <c r="D15" s="53" t="s">
        <v>117</v>
      </c>
      <c r="E15" s="11">
        <v>15</v>
      </c>
      <c r="F15" s="11">
        <v>18</v>
      </c>
      <c r="G15" s="12">
        <v>18</v>
      </c>
      <c r="H15" s="7">
        <v>28</v>
      </c>
      <c r="I15" s="7">
        <v>34</v>
      </c>
      <c r="J15" s="7"/>
      <c r="K15" s="47">
        <v>6</v>
      </c>
      <c r="L15" s="8">
        <v>8</v>
      </c>
      <c r="M15" s="7">
        <v>6</v>
      </c>
      <c r="N15" s="7">
        <v>8</v>
      </c>
      <c r="O15" s="7">
        <v>11</v>
      </c>
      <c r="P15" s="7">
        <v>7</v>
      </c>
    </row>
    <row r="16" spans="1:16">
      <c r="A16" s="9" t="s">
        <v>31</v>
      </c>
      <c r="B16" s="10">
        <v>0.02</v>
      </c>
      <c r="C16" s="53" t="s">
        <v>118</v>
      </c>
      <c r="D16" s="53" t="s">
        <v>118</v>
      </c>
      <c r="E16" s="11">
        <v>18</v>
      </c>
      <c r="F16" s="11">
        <v>15</v>
      </c>
      <c r="G16" s="12">
        <v>16</v>
      </c>
      <c r="H16" s="7">
        <v>13</v>
      </c>
      <c r="I16" s="7">
        <v>16</v>
      </c>
      <c r="J16" s="7"/>
      <c r="K16" s="47">
        <v>1</v>
      </c>
      <c r="L16" s="8">
        <v>1</v>
      </c>
      <c r="M16" s="7">
        <v>3</v>
      </c>
      <c r="N16" s="7">
        <v>5</v>
      </c>
      <c r="O16" s="7">
        <v>0</v>
      </c>
      <c r="P16" s="7">
        <v>4</v>
      </c>
    </row>
    <row r="17" spans="1:16">
      <c r="A17" s="9" t="s">
        <v>32</v>
      </c>
      <c r="B17" s="10">
        <v>7.0000000000000007E-2</v>
      </c>
      <c r="C17" s="53" t="s">
        <v>33</v>
      </c>
      <c r="D17" s="53" t="s">
        <v>33</v>
      </c>
      <c r="E17" s="11">
        <v>47</v>
      </c>
      <c r="F17" s="11">
        <v>48</v>
      </c>
      <c r="G17" s="12">
        <v>52</v>
      </c>
      <c r="H17" s="7">
        <v>64</v>
      </c>
      <c r="I17" s="7">
        <v>78</v>
      </c>
      <c r="J17" s="7"/>
      <c r="K17" s="47">
        <v>5</v>
      </c>
      <c r="L17" s="8">
        <v>8</v>
      </c>
      <c r="M17" s="7">
        <v>14</v>
      </c>
      <c r="N17" s="7">
        <v>12</v>
      </c>
      <c r="O17" s="7">
        <v>7</v>
      </c>
      <c r="P17" s="7">
        <v>11</v>
      </c>
    </row>
    <row r="18" spans="1:16">
      <c r="A18" s="9" t="s">
        <v>34</v>
      </c>
      <c r="B18" s="10">
        <v>0.08</v>
      </c>
      <c r="C18" s="53" t="s">
        <v>41</v>
      </c>
      <c r="D18" s="53" t="s">
        <v>41</v>
      </c>
      <c r="E18" s="11">
        <v>53</v>
      </c>
      <c r="F18" s="11">
        <v>46</v>
      </c>
      <c r="G18" s="12">
        <v>56</v>
      </c>
      <c r="H18" s="7">
        <v>57</v>
      </c>
      <c r="I18" s="7">
        <v>72</v>
      </c>
      <c r="J18" s="7"/>
      <c r="K18" s="47">
        <v>5</v>
      </c>
      <c r="L18" s="8">
        <v>15</v>
      </c>
      <c r="M18" s="7">
        <v>1</v>
      </c>
      <c r="N18" s="7">
        <v>12</v>
      </c>
      <c r="O18" s="7">
        <v>12</v>
      </c>
      <c r="P18" s="7">
        <v>9</v>
      </c>
    </row>
    <row r="19" spans="1:16">
      <c r="A19" s="9" t="s">
        <v>35</v>
      </c>
      <c r="B19" s="10">
        <v>0.06</v>
      </c>
      <c r="C19" s="53" t="s">
        <v>11</v>
      </c>
      <c r="D19" s="53" t="s">
        <v>11</v>
      </c>
      <c r="E19" s="11">
        <v>54</v>
      </c>
      <c r="F19" s="11">
        <v>38</v>
      </c>
      <c r="G19" s="12">
        <v>44</v>
      </c>
      <c r="H19" s="7">
        <v>21</v>
      </c>
      <c r="I19" s="7">
        <v>32</v>
      </c>
      <c r="J19" s="7"/>
      <c r="K19" s="47">
        <v>6</v>
      </c>
      <c r="L19" s="8">
        <v>21</v>
      </c>
      <c r="M19" s="7">
        <v>1</v>
      </c>
      <c r="N19" s="7">
        <v>5</v>
      </c>
      <c r="O19" s="7">
        <v>3</v>
      </c>
      <c r="P19" s="7">
        <v>6</v>
      </c>
    </row>
    <row r="20" spans="1:16">
      <c r="A20" s="9" t="s">
        <v>36</v>
      </c>
      <c r="B20" s="10">
        <v>0.04</v>
      </c>
      <c r="C20" s="53" t="s">
        <v>119</v>
      </c>
      <c r="D20" s="53" t="s">
        <v>119</v>
      </c>
      <c r="E20" s="11">
        <v>39</v>
      </c>
      <c r="F20" s="11">
        <v>26</v>
      </c>
      <c r="G20" s="12">
        <v>32</v>
      </c>
      <c r="H20" s="7">
        <v>26</v>
      </c>
      <c r="I20" s="7">
        <v>24</v>
      </c>
      <c r="J20" s="7"/>
      <c r="K20" s="47">
        <v>4</v>
      </c>
      <c r="L20" s="8">
        <v>0</v>
      </c>
      <c r="M20" s="7">
        <v>1</v>
      </c>
      <c r="N20" s="7">
        <v>9</v>
      </c>
      <c r="O20" s="7">
        <v>4</v>
      </c>
      <c r="P20" s="7">
        <v>1</v>
      </c>
    </row>
    <row r="21" spans="1:16">
      <c r="A21" s="9" t="s">
        <v>37</v>
      </c>
      <c r="B21" s="10">
        <v>0.06</v>
      </c>
      <c r="C21" s="53" t="s">
        <v>120</v>
      </c>
      <c r="D21" s="53" t="s">
        <v>120</v>
      </c>
      <c r="E21" s="11">
        <v>59</v>
      </c>
      <c r="F21" s="11">
        <v>39</v>
      </c>
      <c r="G21" s="12">
        <v>38</v>
      </c>
      <c r="H21" s="7">
        <v>45</v>
      </c>
      <c r="I21" s="7">
        <v>54</v>
      </c>
      <c r="J21" s="7"/>
      <c r="K21" s="47">
        <v>0</v>
      </c>
      <c r="L21" s="8">
        <v>9</v>
      </c>
      <c r="M21" s="7">
        <v>7</v>
      </c>
      <c r="N21" s="7">
        <v>14</v>
      </c>
      <c r="O21" s="7">
        <v>16</v>
      </c>
      <c r="P21" s="7">
        <v>12</v>
      </c>
    </row>
    <row r="22" spans="1:16">
      <c r="A22" s="9" t="s">
        <v>38</v>
      </c>
      <c r="B22" s="10">
        <v>0.14000000000000001</v>
      </c>
      <c r="C22" s="53" t="s">
        <v>39</v>
      </c>
      <c r="D22" s="53" t="s">
        <v>39</v>
      </c>
      <c r="E22" s="11">
        <v>92</v>
      </c>
      <c r="F22" s="11">
        <v>81</v>
      </c>
      <c r="G22" s="12">
        <v>85</v>
      </c>
      <c r="H22" s="7">
        <v>79</v>
      </c>
      <c r="I22" s="7">
        <v>85</v>
      </c>
      <c r="J22" s="7"/>
      <c r="K22" s="47">
        <v>13</v>
      </c>
      <c r="L22" s="8">
        <v>16</v>
      </c>
      <c r="M22" s="7">
        <v>16</v>
      </c>
      <c r="N22" s="7">
        <v>12</v>
      </c>
      <c r="O22" s="7">
        <v>19</v>
      </c>
      <c r="P22" s="7">
        <v>5</v>
      </c>
    </row>
    <row r="23" spans="1:16">
      <c r="A23" s="9" t="s">
        <v>40</v>
      </c>
      <c r="B23" s="10">
        <v>0.05</v>
      </c>
      <c r="C23" s="53" t="s">
        <v>121</v>
      </c>
      <c r="D23" s="53" t="s">
        <v>121</v>
      </c>
      <c r="E23" s="11">
        <v>62</v>
      </c>
      <c r="F23" s="11">
        <v>40</v>
      </c>
      <c r="G23" s="12">
        <v>53</v>
      </c>
      <c r="H23" s="7">
        <v>53</v>
      </c>
      <c r="I23" s="7">
        <v>63</v>
      </c>
      <c r="J23" s="7"/>
      <c r="K23" s="47">
        <v>6</v>
      </c>
      <c r="L23" s="8">
        <v>6</v>
      </c>
      <c r="M23" s="7">
        <v>6</v>
      </c>
      <c r="N23" s="7">
        <v>0</v>
      </c>
      <c r="O23" s="7">
        <v>6</v>
      </c>
      <c r="P23" s="7">
        <v>14</v>
      </c>
    </row>
    <row r="24" spans="1:16">
      <c r="A24" s="9" t="s">
        <v>42</v>
      </c>
      <c r="B24" s="10">
        <v>0.11</v>
      </c>
      <c r="C24" s="53" t="s">
        <v>18</v>
      </c>
      <c r="D24" s="53" t="s">
        <v>18</v>
      </c>
      <c r="E24" s="11">
        <v>59</v>
      </c>
      <c r="F24" s="11">
        <v>62</v>
      </c>
      <c r="G24" s="12">
        <v>68</v>
      </c>
      <c r="H24" s="7">
        <v>85</v>
      </c>
      <c r="I24" s="7">
        <v>91</v>
      </c>
      <c r="J24" s="7"/>
      <c r="K24" s="47">
        <v>5</v>
      </c>
      <c r="L24" s="8">
        <v>18</v>
      </c>
      <c r="M24" s="7">
        <v>9</v>
      </c>
      <c r="N24" s="7">
        <v>9</v>
      </c>
      <c r="O24" s="7">
        <v>12</v>
      </c>
      <c r="P24" s="7">
        <v>5</v>
      </c>
    </row>
    <row r="25" spans="1:16">
      <c r="A25" s="9" t="s">
        <v>43</v>
      </c>
      <c r="B25" s="10">
        <v>0.11</v>
      </c>
      <c r="C25" s="53" t="s">
        <v>122</v>
      </c>
      <c r="D25" s="53" t="s">
        <v>122</v>
      </c>
      <c r="E25" s="11">
        <v>86</v>
      </c>
      <c r="F25" s="11">
        <v>82</v>
      </c>
      <c r="G25" s="12">
        <v>97</v>
      </c>
      <c r="H25" s="7">
        <v>97</v>
      </c>
      <c r="I25" s="7">
        <v>0</v>
      </c>
      <c r="J25" s="7"/>
      <c r="K25" s="47">
        <v>2</v>
      </c>
      <c r="L25" s="8">
        <v>13</v>
      </c>
      <c r="M25" s="7">
        <v>17</v>
      </c>
      <c r="N25" s="7">
        <v>19</v>
      </c>
      <c r="O25" s="7">
        <v>13</v>
      </c>
      <c r="P25" s="7">
        <v>0</v>
      </c>
    </row>
    <row r="26" spans="1:16">
      <c r="A26" s="9" t="s">
        <v>44</v>
      </c>
      <c r="B26" s="10">
        <v>0.15</v>
      </c>
      <c r="C26" s="53" t="s">
        <v>123</v>
      </c>
      <c r="D26" s="53" t="s">
        <v>123</v>
      </c>
      <c r="E26" s="11">
        <v>92</v>
      </c>
      <c r="F26" s="11">
        <v>72</v>
      </c>
      <c r="G26" s="12">
        <v>77</v>
      </c>
      <c r="H26" s="7">
        <v>98</v>
      </c>
      <c r="I26" s="7">
        <v>108</v>
      </c>
      <c r="J26" s="7"/>
      <c r="K26" s="47">
        <v>0</v>
      </c>
      <c r="L26" s="8">
        <v>5</v>
      </c>
      <c r="M26" s="7">
        <v>23</v>
      </c>
      <c r="N26" s="7">
        <v>14</v>
      </c>
      <c r="O26" s="7">
        <v>14</v>
      </c>
      <c r="P26" s="7">
        <v>14</v>
      </c>
    </row>
    <row r="27" spans="1:16">
      <c r="A27" s="9" t="s">
        <v>45</v>
      </c>
      <c r="B27" s="10">
        <v>0.05</v>
      </c>
      <c r="C27" s="53" t="s">
        <v>124</v>
      </c>
      <c r="D27" s="53" t="s">
        <v>124</v>
      </c>
      <c r="E27" s="11">
        <v>46</v>
      </c>
      <c r="F27" s="11">
        <v>30</v>
      </c>
      <c r="G27" s="12">
        <v>26</v>
      </c>
      <c r="H27" s="7">
        <v>86</v>
      </c>
      <c r="I27" s="7">
        <v>117</v>
      </c>
      <c r="J27" s="7"/>
      <c r="K27" s="47">
        <v>10</v>
      </c>
      <c r="L27" s="8">
        <v>7</v>
      </c>
      <c r="M27" s="7">
        <v>6</v>
      </c>
      <c r="N27" s="7">
        <v>16</v>
      </c>
      <c r="O27" s="7">
        <v>1</v>
      </c>
      <c r="P27" s="7">
        <v>28</v>
      </c>
    </row>
    <row r="28" spans="1:16">
      <c r="A28" s="9" t="s">
        <v>47</v>
      </c>
      <c r="B28" s="10">
        <v>0.05</v>
      </c>
      <c r="C28" s="53" t="s">
        <v>116</v>
      </c>
      <c r="D28" s="53" t="s">
        <v>116</v>
      </c>
      <c r="E28" s="11">
        <v>37</v>
      </c>
      <c r="F28" s="11">
        <v>38</v>
      </c>
      <c r="G28" s="12">
        <v>38</v>
      </c>
      <c r="H28" s="7">
        <v>46</v>
      </c>
      <c r="I28" s="7">
        <v>46</v>
      </c>
      <c r="J28" s="7"/>
      <c r="K28" s="47">
        <v>3</v>
      </c>
      <c r="L28" s="8">
        <v>12</v>
      </c>
      <c r="M28" s="7">
        <v>7</v>
      </c>
      <c r="N28" s="7">
        <v>11</v>
      </c>
      <c r="O28" s="7">
        <v>7</v>
      </c>
      <c r="P28" s="7">
        <v>8</v>
      </c>
    </row>
    <row r="29" spans="1:16">
      <c r="A29" s="9" t="s">
        <v>48</v>
      </c>
      <c r="B29" s="10">
        <v>0.06</v>
      </c>
      <c r="C29" s="53" t="s">
        <v>125</v>
      </c>
      <c r="D29" s="53" t="s">
        <v>125</v>
      </c>
      <c r="E29" s="11">
        <v>49</v>
      </c>
      <c r="F29" s="11">
        <v>43</v>
      </c>
      <c r="G29" s="12">
        <v>45</v>
      </c>
      <c r="H29" s="7">
        <v>34</v>
      </c>
      <c r="I29" s="7">
        <v>47</v>
      </c>
      <c r="J29" s="7"/>
      <c r="K29" s="47">
        <v>9</v>
      </c>
      <c r="L29" s="8">
        <v>19</v>
      </c>
      <c r="M29" s="7">
        <v>7</v>
      </c>
      <c r="N29" s="7">
        <v>4</v>
      </c>
      <c r="O29" s="7">
        <v>5</v>
      </c>
      <c r="P29" s="7">
        <v>14</v>
      </c>
    </row>
    <row r="30" spans="1:16">
      <c r="A30" s="9" t="s">
        <v>49</v>
      </c>
      <c r="B30" s="10">
        <v>0.12</v>
      </c>
      <c r="C30" s="53" t="s">
        <v>126</v>
      </c>
      <c r="D30" s="53" t="s">
        <v>126</v>
      </c>
      <c r="E30" s="11">
        <v>49</v>
      </c>
      <c r="F30" s="11">
        <v>61</v>
      </c>
      <c r="G30" s="12">
        <v>60</v>
      </c>
      <c r="H30" s="7">
        <v>50</v>
      </c>
      <c r="I30" s="7">
        <v>61</v>
      </c>
      <c r="J30" s="7"/>
      <c r="K30" s="47">
        <v>6</v>
      </c>
      <c r="L30" s="8">
        <v>15</v>
      </c>
      <c r="M30" s="7">
        <v>9</v>
      </c>
      <c r="N30" s="7">
        <v>19</v>
      </c>
      <c r="O30" s="7">
        <v>7</v>
      </c>
      <c r="P30" s="7">
        <v>11</v>
      </c>
    </row>
    <row r="31" spans="1:16">
      <c r="A31" s="9" t="s">
        <v>50</v>
      </c>
      <c r="B31" s="10">
        <v>0.14000000000000001</v>
      </c>
      <c r="C31" s="53" t="s">
        <v>127</v>
      </c>
      <c r="D31" s="53" t="s">
        <v>127</v>
      </c>
      <c r="E31" s="11">
        <v>127</v>
      </c>
      <c r="F31" s="11">
        <v>99</v>
      </c>
      <c r="G31" s="12">
        <v>129</v>
      </c>
      <c r="H31" s="7">
        <v>121</v>
      </c>
      <c r="I31" s="7">
        <v>123</v>
      </c>
      <c r="J31" s="7"/>
      <c r="K31" s="47">
        <v>0</v>
      </c>
      <c r="L31" s="8">
        <v>20</v>
      </c>
      <c r="M31" s="7">
        <v>2</v>
      </c>
      <c r="N31" s="7">
        <v>4</v>
      </c>
      <c r="O31" s="7">
        <v>14</v>
      </c>
      <c r="P31" s="7">
        <v>9</v>
      </c>
    </row>
    <row r="32" spans="1:16">
      <c r="A32" s="9" t="s">
        <v>51</v>
      </c>
      <c r="B32" s="10">
        <v>0.23</v>
      </c>
      <c r="C32" s="53" t="s">
        <v>128</v>
      </c>
      <c r="D32" s="53" t="s">
        <v>128</v>
      </c>
      <c r="E32" s="11">
        <v>187</v>
      </c>
      <c r="F32" s="11">
        <v>167</v>
      </c>
      <c r="G32" s="12">
        <v>182</v>
      </c>
      <c r="H32" s="7">
        <v>188</v>
      </c>
      <c r="I32" s="7">
        <v>206</v>
      </c>
      <c r="J32" s="7"/>
      <c r="K32" s="47">
        <v>17</v>
      </c>
      <c r="L32" s="8">
        <v>40</v>
      </c>
      <c r="M32" s="7">
        <v>14</v>
      </c>
      <c r="N32" s="7">
        <v>26</v>
      </c>
      <c r="O32" s="7">
        <v>13</v>
      </c>
      <c r="P32" s="7">
        <v>14</v>
      </c>
    </row>
    <row r="33" spans="1:16">
      <c r="A33" s="9" t="s">
        <v>52</v>
      </c>
      <c r="B33" s="10">
        <v>0.03</v>
      </c>
      <c r="C33" s="53" t="s">
        <v>129</v>
      </c>
      <c r="D33" s="53" t="s">
        <v>129</v>
      </c>
      <c r="E33" s="11">
        <v>19</v>
      </c>
      <c r="F33" s="11">
        <v>15</v>
      </c>
      <c r="G33" s="12">
        <v>16</v>
      </c>
      <c r="H33" s="7">
        <v>21</v>
      </c>
      <c r="I33" s="7">
        <v>29</v>
      </c>
      <c r="J33" s="7"/>
      <c r="K33" s="47">
        <v>2</v>
      </c>
      <c r="L33" s="8">
        <v>4</v>
      </c>
      <c r="M33" s="7">
        <v>1</v>
      </c>
      <c r="N33" s="7">
        <v>3</v>
      </c>
      <c r="O33" s="7">
        <v>2</v>
      </c>
      <c r="P33" s="7">
        <v>7</v>
      </c>
    </row>
    <row r="34" spans="1:16">
      <c r="A34" s="9" t="s">
        <v>53</v>
      </c>
      <c r="B34" s="10">
        <v>0.05</v>
      </c>
      <c r="C34" s="53" t="s">
        <v>28</v>
      </c>
      <c r="D34" s="53" t="s">
        <v>28</v>
      </c>
      <c r="E34" s="11">
        <v>50</v>
      </c>
      <c r="F34" s="11">
        <v>34</v>
      </c>
      <c r="G34" s="12">
        <v>42</v>
      </c>
      <c r="H34" s="7">
        <v>57</v>
      </c>
      <c r="I34" s="7">
        <v>61</v>
      </c>
      <c r="J34" s="7"/>
      <c r="K34" s="47">
        <v>6</v>
      </c>
      <c r="L34" s="8">
        <v>11</v>
      </c>
      <c r="M34" s="7">
        <v>3</v>
      </c>
      <c r="N34" s="7">
        <v>5</v>
      </c>
      <c r="O34" s="7">
        <v>10</v>
      </c>
      <c r="P34" s="7">
        <v>5</v>
      </c>
    </row>
    <row r="35" spans="1:16">
      <c r="A35" s="9" t="s">
        <v>55</v>
      </c>
      <c r="B35" s="10">
        <v>0.04</v>
      </c>
      <c r="C35" s="53" t="s">
        <v>80</v>
      </c>
      <c r="D35" s="53" t="s">
        <v>80</v>
      </c>
      <c r="E35" s="11">
        <v>11</v>
      </c>
      <c r="F35" s="11">
        <v>27</v>
      </c>
      <c r="G35" s="12">
        <v>30</v>
      </c>
      <c r="H35" s="7">
        <v>49</v>
      </c>
      <c r="I35" s="7">
        <v>45</v>
      </c>
      <c r="J35" s="7"/>
      <c r="K35" s="47">
        <v>3</v>
      </c>
      <c r="L35" s="8">
        <v>0</v>
      </c>
      <c r="M35" s="7">
        <v>15</v>
      </c>
      <c r="N35" s="7">
        <v>19</v>
      </c>
      <c r="O35" s="7">
        <v>10</v>
      </c>
      <c r="P35" s="7">
        <v>8</v>
      </c>
    </row>
    <row r="36" spans="1:16">
      <c r="A36" s="13" t="s">
        <v>56</v>
      </c>
      <c r="B36" s="14"/>
      <c r="C36" s="15" t="s">
        <v>57</v>
      </c>
      <c r="D36" s="15" t="s">
        <v>57</v>
      </c>
      <c r="E36" s="16">
        <f>SUM(E4:E35)</f>
        <v>1734</v>
      </c>
      <c r="F36" s="16">
        <f>SUM(F4:F35)</f>
        <v>1508</v>
      </c>
      <c r="G36" s="16">
        <f>SUM(G4:G35)</f>
        <v>1697</v>
      </c>
      <c r="H36" s="17">
        <f t="shared" ref="H36:P36" si="0">SUM(H4:H35)</f>
        <v>1891</v>
      </c>
      <c r="I36" s="17">
        <f t="shared" si="0"/>
        <v>2029</v>
      </c>
      <c r="J36" s="17"/>
      <c r="K36" s="17">
        <f>SUM(K4:K35)</f>
        <v>155</v>
      </c>
      <c r="L36" s="17">
        <f t="shared" si="0"/>
        <v>324</v>
      </c>
      <c r="M36" s="17">
        <f>SUM(M4:M35)</f>
        <v>264</v>
      </c>
      <c r="N36" s="17">
        <f>SUM(N4:N35)</f>
        <v>293</v>
      </c>
      <c r="O36" s="17">
        <f t="shared" si="0"/>
        <v>263</v>
      </c>
      <c r="P36" s="17">
        <f t="shared" si="0"/>
        <v>281</v>
      </c>
    </row>
    <row r="37" spans="1:16">
      <c r="A37" s="9" t="s">
        <v>58</v>
      </c>
      <c r="B37" s="10">
        <v>0.03</v>
      </c>
      <c r="C37" s="54" t="s">
        <v>59</v>
      </c>
      <c r="D37" s="54" t="s">
        <v>59</v>
      </c>
      <c r="E37" s="11">
        <v>37</v>
      </c>
      <c r="F37" s="11">
        <v>41</v>
      </c>
      <c r="G37" s="12">
        <v>31</v>
      </c>
      <c r="H37" s="7">
        <v>46</v>
      </c>
      <c r="I37" s="7">
        <v>54</v>
      </c>
      <c r="J37" s="7"/>
      <c r="K37" s="47">
        <v>2</v>
      </c>
      <c r="L37" s="8">
        <v>7</v>
      </c>
      <c r="M37" s="7">
        <v>13</v>
      </c>
      <c r="N37" s="7">
        <v>18</v>
      </c>
      <c r="O37" s="7">
        <v>13</v>
      </c>
      <c r="P37" s="7">
        <v>8</v>
      </c>
    </row>
    <row r="38" spans="1:16">
      <c r="A38" s="9" t="s">
        <v>60</v>
      </c>
      <c r="B38" s="10">
        <v>0.04</v>
      </c>
      <c r="C38" s="53" t="s">
        <v>11</v>
      </c>
      <c r="D38" s="53" t="s">
        <v>11</v>
      </c>
      <c r="E38" s="11">
        <v>33</v>
      </c>
      <c r="F38" s="11">
        <v>57</v>
      </c>
      <c r="G38" s="12">
        <v>51</v>
      </c>
      <c r="H38" s="7">
        <v>39</v>
      </c>
      <c r="I38" s="7">
        <v>56</v>
      </c>
      <c r="J38" s="7"/>
      <c r="K38" s="47">
        <v>14</v>
      </c>
      <c r="L38" s="8">
        <v>18</v>
      </c>
      <c r="M38" s="7">
        <v>8</v>
      </c>
      <c r="N38" s="7">
        <v>7</v>
      </c>
      <c r="O38" s="7">
        <v>15</v>
      </c>
      <c r="P38" s="7">
        <v>18</v>
      </c>
    </row>
    <row r="39" spans="1:16">
      <c r="A39" s="9" t="s">
        <v>61</v>
      </c>
      <c r="B39" s="10">
        <v>0.02</v>
      </c>
      <c r="C39" s="53" t="s">
        <v>13</v>
      </c>
      <c r="D39" s="53" t="s">
        <v>13</v>
      </c>
      <c r="E39" s="11">
        <v>28</v>
      </c>
      <c r="F39" s="11">
        <v>26</v>
      </c>
      <c r="G39" s="12">
        <v>18</v>
      </c>
      <c r="H39" s="7">
        <v>27</v>
      </c>
      <c r="I39" s="7">
        <v>32</v>
      </c>
      <c r="J39" s="7"/>
      <c r="K39" s="47">
        <v>5</v>
      </c>
      <c r="L39" s="8">
        <v>8</v>
      </c>
      <c r="M39" s="7">
        <v>7</v>
      </c>
      <c r="N39" s="7">
        <v>9</v>
      </c>
      <c r="O39" s="7">
        <v>6</v>
      </c>
      <c r="P39" s="7">
        <v>6</v>
      </c>
    </row>
    <row r="40" spans="1:16">
      <c r="A40" s="9" t="s">
        <v>62</v>
      </c>
      <c r="B40" s="10">
        <v>0.03</v>
      </c>
      <c r="C40" s="53" t="s">
        <v>26</v>
      </c>
      <c r="D40" s="53" t="s">
        <v>26</v>
      </c>
      <c r="E40" s="11">
        <v>21</v>
      </c>
      <c r="F40" s="11">
        <v>32</v>
      </c>
      <c r="G40" s="12">
        <v>27</v>
      </c>
      <c r="H40" s="7">
        <v>40</v>
      </c>
      <c r="I40" s="7">
        <v>49</v>
      </c>
      <c r="J40" s="7"/>
      <c r="K40" s="47">
        <v>6</v>
      </c>
      <c r="L40" s="8">
        <v>10</v>
      </c>
      <c r="M40" s="7">
        <v>6</v>
      </c>
      <c r="N40" s="7">
        <v>13</v>
      </c>
      <c r="O40" s="7">
        <v>12</v>
      </c>
      <c r="P40" s="7">
        <v>4</v>
      </c>
    </row>
    <row r="41" spans="1:16">
      <c r="A41" s="9" t="s">
        <v>64</v>
      </c>
      <c r="B41" s="10">
        <v>0.08</v>
      </c>
      <c r="C41" s="53" t="s">
        <v>124</v>
      </c>
      <c r="D41" s="53" t="s">
        <v>124</v>
      </c>
      <c r="E41" s="11">
        <v>72</v>
      </c>
      <c r="F41" s="11">
        <v>88</v>
      </c>
      <c r="G41" s="12">
        <v>74</v>
      </c>
      <c r="H41" s="7">
        <v>96</v>
      </c>
      <c r="I41" s="7">
        <v>106</v>
      </c>
      <c r="J41" s="7"/>
      <c r="K41" s="47">
        <v>10</v>
      </c>
      <c r="L41" s="8">
        <v>50</v>
      </c>
      <c r="M41" s="7">
        <v>2</v>
      </c>
      <c r="N41" s="7">
        <v>25</v>
      </c>
      <c r="O41" s="7">
        <v>18</v>
      </c>
      <c r="P41" s="7">
        <v>21</v>
      </c>
    </row>
    <row r="42" spans="1:16">
      <c r="A42" s="13" t="s">
        <v>65</v>
      </c>
      <c r="B42" s="14"/>
      <c r="C42" s="15" t="s">
        <v>66</v>
      </c>
      <c r="D42" s="15" t="s">
        <v>66</v>
      </c>
      <c r="E42" s="16">
        <f>SUM(E37:E41)</f>
        <v>191</v>
      </c>
      <c r="F42" s="16">
        <f>SUM(F37:F41)</f>
        <v>244</v>
      </c>
      <c r="G42" s="16">
        <f>SUM(G37:G41)</f>
        <v>201</v>
      </c>
      <c r="H42" s="17">
        <f t="shared" ref="H42:P42" si="1">SUM(H37:H41)</f>
        <v>248</v>
      </c>
      <c r="I42" s="17">
        <f t="shared" si="1"/>
        <v>297</v>
      </c>
      <c r="J42" s="17"/>
      <c r="K42" s="17">
        <f>SUM(K37:K41)</f>
        <v>37</v>
      </c>
      <c r="L42" s="17">
        <f t="shared" si="1"/>
        <v>93</v>
      </c>
      <c r="M42" s="17">
        <f>SUM(M37:M41)</f>
        <v>36</v>
      </c>
      <c r="N42" s="17">
        <f>SUM(N37:N41)</f>
        <v>72</v>
      </c>
      <c r="O42" s="17">
        <f t="shared" si="1"/>
        <v>64</v>
      </c>
      <c r="P42" s="17">
        <f t="shared" si="1"/>
        <v>57</v>
      </c>
    </row>
    <row r="43" spans="1:16">
      <c r="A43" s="9" t="s">
        <v>67</v>
      </c>
      <c r="B43" s="10">
        <v>0.02</v>
      </c>
      <c r="C43" s="53" t="s">
        <v>46</v>
      </c>
      <c r="D43" s="53" t="s">
        <v>46</v>
      </c>
      <c r="E43" s="11">
        <v>54</v>
      </c>
      <c r="F43" s="11">
        <v>57</v>
      </c>
      <c r="G43" s="12">
        <v>68</v>
      </c>
      <c r="H43" s="7">
        <v>76</v>
      </c>
      <c r="I43" s="7">
        <v>88</v>
      </c>
      <c r="J43" s="7"/>
      <c r="K43" s="47">
        <v>23</v>
      </c>
      <c r="L43" s="8">
        <v>16</v>
      </c>
      <c r="M43" s="7">
        <v>3</v>
      </c>
      <c r="N43" s="7">
        <v>0</v>
      </c>
      <c r="O43" s="7">
        <v>16</v>
      </c>
      <c r="P43" s="7">
        <v>15</v>
      </c>
    </row>
    <row r="44" spans="1:16">
      <c r="A44" s="9" t="s">
        <v>68</v>
      </c>
      <c r="B44" s="10">
        <v>0.06</v>
      </c>
      <c r="C44" s="53" t="s">
        <v>109</v>
      </c>
      <c r="D44" s="53" t="s">
        <v>109</v>
      </c>
      <c r="E44" s="11">
        <v>111</v>
      </c>
      <c r="F44" s="11">
        <v>127</v>
      </c>
      <c r="G44" s="12">
        <v>137</v>
      </c>
      <c r="H44" s="7">
        <v>245</v>
      </c>
      <c r="I44" s="7">
        <v>271</v>
      </c>
      <c r="J44" s="7"/>
      <c r="K44" s="47">
        <v>0</v>
      </c>
      <c r="L44" s="8">
        <v>50</v>
      </c>
      <c r="M44" s="7">
        <v>1</v>
      </c>
      <c r="N44" s="7">
        <v>28</v>
      </c>
      <c r="O44" s="7">
        <v>10</v>
      </c>
      <c r="P44" s="7">
        <v>27</v>
      </c>
    </row>
    <row r="45" spans="1:16">
      <c r="A45" s="9" t="s">
        <v>69</v>
      </c>
      <c r="B45" s="10">
        <v>0.02</v>
      </c>
      <c r="C45" s="53" t="s">
        <v>111</v>
      </c>
      <c r="D45" s="53" t="s">
        <v>111</v>
      </c>
      <c r="E45" s="11">
        <v>30</v>
      </c>
      <c r="F45" s="11">
        <v>59</v>
      </c>
      <c r="G45" s="12">
        <v>65</v>
      </c>
      <c r="H45" s="7">
        <v>129</v>
      </c>
      <c r="I45" s="7">
        <v>145</v>
      </c>
      <c r="J45" s="7"/>
      <c r="K45" s="47">
        <v>3</v>
      </c>
      <c r="L45" s="8">
        <v>27</v>
      </c>
      <c r="M45" s="7">
        <v>36</v>
      </c>
      <c r="N45" s="7">
        <v>28</v>
      </c>
      <c r="O45" s="7">
        <v>17</v>
      </c>
      <c r="P45" s="7">
        <v>23</v>
      </c>
    </row>
    <row r="46" spans="1:16">
      <c r="A46" s="9" t="s">
        <v>70</v>
      </c>
      <c r="B46" s="10">
        <v>0.02</v>
      </c>
      <c r="C46" s="53" t="s">
        <v>112</v>
      </c>
      <c r="D46" s="53" t="s">
        <v>112</v>
      </c>
      <c r="E46" s="11">
        <v>43</v>
      </c>
      <c r="F46" s="11">
        <v>37</v>
      </c>
      <c r="G46" s="12">
        <v>37</v>
      </c>
      <c r="H46" s="7">
        <v>53</v>
      </c>
      <c r="I46" s="7">
        <v>51</v>
      </c>
      <c r="J46" s="7"/>
      <c r="K46" s="47">
        <v>9</v>
      </c>
      <c r="L46" s="8">
        <v>13</v>
      </c>
      <c r="M46" s="7">
        <v>5</v>
      </c>
      <c r="N46" s="7">
        <v>12</v>
      </c>
      <c r="O46" s="7">
        <v>5</v>
      </c>
      <c r="P46" s="7">
        <v>4</v>
      </c>
    </row>
    <row r="47" spans="1:16">
      <c r="A47" s="9" t="s">
        <v>71</v>
      </c>
      <c r="B47" s="10">
        <v>0.02</v>
      </c>
      <c r="C47" s="53" t="s">
        <v>54</v>
      </c>
      <c r="D47" s="53" t="s">
        <v>54</v>
      </c>
      <c r="E47" s="11">
        <v>47</v>
      </c>
      <c r="F47" s="11">
        <v>52</v>
      </c>
      <c r="G47" s="12">
        <v>59</v>
      </c>
      <c r="H47" s="7">
        <v>99</v>
      </c>
      <c r="I47" s="7">
        <v>115</v>
      </c>
      <c r="J47" s="7"/>
      <c r="K47" s="47">
        <v>3</v>
      </c>
      <c r="L47" s="8">
        <v>16</v>
      </c>
      <c r="M47" s="7">
        <v>6</v>
      </c>
      <c r="N47" s="7">
        <v>8</v>
      </c>
      <c r="O47" s="7">
        <v>24</v>
      </c>
      <c r="P47" s="7">
        <v>12</v>
      </c>
    </row>
    <row r="48" spans="1:16">
      <c r="A48" s="13" t="s">
        <v>72</v>
      </c>
      <c r="B48" s="14"/>
      <c r="C48" s="15" t="s">
        <v>73</v>
      </c>
      <c r="D48" s="15" t="s">
        <v>73</v>
      </c>
      <c r="E48" s="16">
        <f>SUM(E43:E47)</f>
        <v>285</v>
      </c>
      <c r="F48" s="16">
        <f>SUM(F43:F47)</f>
        <v>332</v>
      </c>
      <c r="G48" s="16">
        <f>SUM(G43:G47)</f>
        <v>366</v>
      </c>
      <c r="H48" s="17">
        <f t="shared" ref="H48:P48" si="2">SUM(H43:H47)</f>
        <v>602</v>
      </c>
      <c r="I48" s="17">
        <f t="shared" si="2"/>
        <v>670</v>
      </c>
      <c r="J48" s="17"/>
      <c r="K48" s="17">
        <f>SUM(K43:K47)</f>
        <v>38</v>
      </c>
      <c r="L48" s="17">
        <f t="shared" si="2"/>
        <v>122</v>
      </c>
      <c r="M48" s="17">
        <f>SUM(M43:M47)</f>
        <v>51</v>
      </c>
      <c r="N48" s="17">
        <f>SUM(N43:N47)</f>
        <v>76</v>
      </c>
      <c r="O48" s="17">
        <f t="shared" si="2"/>
        <v>72</v>
      </c>
      <c r="P48" s="17">
        <f t="shared" si="2"/>
        <v>81</v>
      </c>
    </row>
    <row r="49" spans="1:16">
      <c r="A49" s="9" t="s">
        <v>74</v>
      </c>
      <c r="B49" s="10">
        <v>0.05</v>
      </c>
      <c r="C49" s="53" t="s">
        <v>113</v>
      </c>
      <c r="D49" s="53" t="s">
        <v>113</v>
      </c>
      <c r="E49" s="11">
        <v>8</v>
      </c>
      <c r="F49" s="11">
        <v>14</v>
      </c>
      <c r="G49" s="12">
        <v>23</v>
      </c>
      <c r="H49" s="7">
        <v>7</v>
      </c>
      <c r="I49" s="7">
        <v>5</v>
      </c>
      <c r="J49" s="7"/>
      <c r="K49" s="47">
        <v>0</v>
      </c>
      <c r="L49" s="8">
        <v>0</v>
      </c>
      <c r="M49" s="7">
        <v>0</v>
      </c>
      <c r="N49" s="7">
        <v>0</v>
      </c>
      <c r="O49" s="7">
        <v>0</v>
      </c>
      <c r="P49" s="7">
        <v>0</v>
      </c>
    </row>
    <row r="50" spans="1:16">
      <c r="A50" s="9" t="s">
        <v>75</v>
      </c>
      <c r="B50" s="11">
        <v>0</v>
      </c>
      <c r="C50" s="53" t="s">
        <v>108</v>
      </c>
      <c r="D50" s="53" t="s">
        <v>108</v>
      </c>
      <c r="E50" s="11">
        <v>0</v>
      </c>
      <c r="F50" s="11">
        <v>0</v>
      </c>
      <c r="G50" s="12">
        <v>1</v>
      </c>
      <c r="H50" s="7">
        <v>0</v>
      </c>
      <c r="I50" s="7">
        <v>0</v>
      </c>
      <c r="J50" s="7"/>
      <c r="K50" s="47">
        <v>0</v>
      </c>
      <c r="L50" s="8">
        <v>0</v>
      </c>
      <c r="M50" s="7">
        <v>0</v>
      </c>
      <c r="N50" s="7">
        <v>0</v>
      </c>
      <c r="O50" s="7">
        <v>0</v>
      </c>
      <c r="P50" s="7">
        <v>0</v>
      </c>
    </row>
    <row r="51" spans="1:16">
      <c r="A51" s="9" t="s">
        <v>77</v>
      </c>
      <c r="B51" s="10">
        <v>0.02</v>
      </c>
      <c r="C51" s="53" t="s">
        <v>78</v>
      </c>
      <c r="D51" s="53" t="s">
        <v>78</v>
      </c>
      <c r="E51" s="11">
        <v>4</v>
      </c>
      <c r="F51" s="11">
        <v>1</v>
      </c>
      <c r="G51" s="12">
        <v>4</v>
      </c>
      <c r="H51" s="7">
        <v>3</v>
      </c>
      <c r="I51" s="7">
        <v>4</v>
      </c>
      <c r="J51" s="7"/>
      <c r="K51" s="47">
        <v>0</v>
      </c>
      <c r="L51" s="8">
        <v>0</v>
      </c>
      <c r="M51" s="7">
        <v>1</v>
      </c>
      <c r="N51" s="7">
        <v>0</v>
      </c>
      <c r="O51" s="7">
        <v>0</v>
      </c>
      <c r="P51" s="7">
        <v>0</v>
      </c>
    </row>
    <row r="52" spans="1:16">
      <c r="A52" s="9" t="s">
        <v>79</v>
      </c>
      <c r="B52" s="10">
        <v>0.08</v>
      </c>
      <c r="C52" s="53" t="s">
        <v>30</v>
      </c>
      <c r="D52" s="53" t="s">
        <v>30</v>
      </c>
      <c r="E52" s="11">
        <v>9</v>
      </c>
      <c r="F52" s="11">
        <v>18</v>
      </c>
      <c r="G52" s="12">
        <v>16</v>
      </c>
      <c r="H52" s="7">
        <v>21</v>
      </c>
      <c r="I52" s="7">
        <v>26</v>
      </c>
      <c r="J52" s="7"/>
      <c r="K52" s="47">
        <v>0</v>
      </c>
      <c r="L52" s="8">
        <v>0</v>
      </c>
      <c r="M52" s="7">
        <v>8</v>
      </c>
      <c r="N52" s="7">
        <v>5</v>
      </c>
      <c r="O52" s="7">
        <v>1</v>
      </c>
      <c r="P52" s="7">
        <v>2</v>
      </c>
    </row>
    <row r="53" spans="1:16">
      <c r="A53" s="9" t="s">
        <v>81</v>
      </c>
      <c r="B53" s="10">
        <v>0.02</v>
      </c>
      <c r="C53" s="53" t="s">
        <v>76</v>
      </c>
      <c r="D53" s="53" t="s">
        <v>76</v>
      </c>
      <c r="E53" s="11">
        <v>2</v>
      </c>
      <c r="F53" s="11">
        <v>2</v>
      </c>
      <c r="G53" s="12">
        <v>5</v>
      </c>
      <c r="H53" s="7">
        <v>13</v>
      </c>
      <c r="I53" s="7">
        <v>5</v>
      </c>
      <c r="J53" s="7"/>
      <c r="K53" s="47">
        <v>0</v>
      </c>
      <c r="L53" s="8">
        <v>0</v>
      </c>
      <c r="M53" s="7">
        <v>1</v>
      </c>
      <c r="N53" s="7">
        <v>0</v>
      </c>
      <c r="O53" s="7">
        <v>1</v>
      </c>
      <c r="P53" s="7">
        <v>1</v>
      </c>
    </row>
    <row r="54" spans="1:16">
      <c r="A54" s="14" t="s">
        <v>82</v>
      </c>
      <c r="B54" s="14"/>
      <c r="C54" s="15" t="s">
        <v>63</v>
      </c>
      <c r="D54" s="15" t="s">
        <v>63</v>
      </c>
      <c r="E54" s="16">
        <f>SUM(E49:E53)</f>
        <v>23</v>
      </c>
      <c r="F54" s="16">
        <f>SUM(F49:F53)</f>
        <v>35</v>
      </c>
      <c r="G54" s="16">
        <f>SUM(G49:G53)</f>
        <v>49</v>
      </c>
      <c r="H54" s="17">
        <v>34</v>
      </c>
      <c r="I54" s="17">
        <v>40</v>
      </c>
      <c r="J54" s="17"/>
      <c r="K54" s="17">
        <v>0</v>
      </c>
      <c r="L54" s="17">
        <f t="shared" ref="L54:P54" si="3">SUM(L49:L53)</f>
        <v>0</v>
      </c>
      <c r="M54" s="17">
        <f>SUM(M49:M53)</f>
        <v>10</v>
      </c>
      <c r="N54" s="17">
        <f>SUM(N49:N53)</f>
        <v>5</v>
      </c>
      <c r="O54" s="17">
        <f t="shared" si="3"/>
        <v>2</v>
      </c>
      <c r="P54" s="17">
        <f t="shared" si="3"/>
        <v>3</v>
      </c>
    </row>
    <row r="55" spans="1:16">
      <c r="A55" s="14" t="s">
        <v>83</v>
      </c>
      <c r="B55" s="18">
        <v>0.1</v>
      </c>
      <c r="C55" s="15" t="s">
        <v>84</v>
      </c>
      <c r="D55" s="15" t="s">
        <v>84</v>
      </c>
      <c r="E55" s="16">
        <f>SUM(E36,E42,E48,E54)</f>
        <v>2233</v>
      </c>
      <c r="F55" s="16">
        <f>SUM(F36,F42,F48,F54)</f>
        <v>2119</v>
      </c>
      <c r="G55" s="16">
        <f>SUM(G36,G42,G48,G54)</f>
        <v>2313</v>
      </c>
      <c r="H55" s="17">
        <f>SUM(H36,H42,H48,H54)</f>
        <v>2775</v>
      </c>
      <c r="I55" s="17">
        <v>3036</v>
      </c>
      <c r="J55" s="17"/>
      <c r="K55" s="17">
        <f>SUM(K36,K42,K48)</f>
        <v>230</v>
      </c>
      <c r="L55" s="17">
        <f t="shared" ref="L55:P55" si="4">SUM(L36,L42,L48,L54)</f>
        <v>539</v>
      </c>
      <c r="M55" s="17">
        <f>SUM(M36,M42,M48,M54)</f>
        <v>361</v>
      </c>
      <c r="N55" s="17">
        <f>SUM(N36,N42,N48,N54)</f>
        <v>446</v>
      </c>
      <c r="O55" s="17">
        <f t="shared" si="4"/>
        <v>401</v>
      </c>
      <c r="P55" s="17">
        <f t="shared" si="4"/>
        <v>422</v>
      </c>
    </row>
    <row r="56" spans="1:16">
      <c r="A56" s="19"/>
      <c r="B56" s="19"/>
      <c r="C56" s="19"/>
      <c r="D56" s="55"/>
      <c r="E56" s="19"/>
      <c r="F56" s="19"/>
      <c r="G56" s="19"/>
      <c r="H56" s="20" t="s">
        <v>85</v>
      </c>
      <c r="I56" s="48"/>
      <c r="J56" s="83"/>
      <c r="K56" s="65">
        <v>0.1</v>
      </c>
      <c r="L56" s="21">
        <v>0.23</v>
      </c>
      <c r="M56" s="22" t="s">
        <v>86</v>
      </c>
      <c r="N56" s="23" t="s">
        <v>87</v>
      </c>
      <c r="O56" s="24" t="s">
        <v>88</v>
      </c>
      <c r="P56" s="25" t="s">
        <v>88</v>
      </c>
    </row>
    <row r="57" spans="1:16">
      <c r="A57" s="19"/>
      <c r="B57" s="19"/>
      <c r="C57" s="19"/>
      <c r="D57" s="55"/>
      <c r="E57" s="19"/>
      <c r="F57" s="19"/>
      <c r="G57" s="19"/>
      <c r="H57" s="20" t="s">
        <v>89</v>
      </c>
      <c r="I57" s="48"/>
      <c r="J57" s="83"/>
      <c r="K57" s="73">
        <v>0.06</v>
      </c>
      <c r="L57" s="74">
        <v>0.107</v>
      </c>
      <c r="M57" s="23" t="s">
        <v>134</v>
      </c>
      <c r="N57" s="23" t="s">
        <v>90</v>
      </c>
      <c r="O57" s="25" t="s">
        <v>91</v>
      </c>
      <c r="P57" s="25" t="s">
        <v>92</v>
      </c>
    </row>
    <row r="58" spans="1:16">
      <c r="A58" s="19"/>
      <c r="B58" s="19"/>
      <c r="C58" s="19"/>
      <c r="D58" s="55"/>
      <c r="E58" s="19"/>
      <c r="F58" s="19"/>
      <c r="G58" s="19"/>
      <c r="H58" s="26" t="s">
        <v>93</v>
      </c>
      <c r="I58" s="49"/>
      <c r="J58" s="84"/>
      <c r="K58" s="75">
        <v>7.9000000000000001E-2</v>
      </c>
      <c r="L58" s="76">
        <v>0.13</v>
      </c>
      <c r="M58" s="27" t="s">
        <v>135</v>
      </c>
      <c r="N58" s="27" t="s">
        <v>94</v>
      </c>
      <c r="O58" s="25" t="s">
        <v>95</v>
      </c>
      <c r="P58" s="25" t="s">
        <v>96</v>
      </c>
    </row>
    <row r="59" spans="1:16">
      <c r="A59" s="28" t="s">
        <v>97</v>
      </c>
      <c r="B59" s="29"/>
      <c r="C59" s="29"/>
      <c r="D59" s="58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</row>
    <row r="60" spans="1:16">
      <c r="A60" s="31" t="s">
        <v>98</v>
      </c>
      <c r="B60" s="32"/>
      <c r="C60" s="32"/>
      <c r="D60" s="5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>
      <c r="A61" s="33" t="s">
        <v>99</v>
      </c>
      <c r="B61" s="34"/>
      <c r="C61" s="34"/>
      <c r="D61" s="6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/>
    </row>
    <row r="62" spans="1:16">
      <c r="A62" s="36" t="s">
        <v>100</v>
      </c>
      <c r="B62" s="37"/>
      <c r="C62" s="37"/>
      <c r="D62" s="61"/>
      <c r="E62" s="37"/>
      <c r="F62" s="37"/>
      <c r="G62" s="35"/>
      <c r="H62" s="35"/>
      <c r="I62" s="35"/>
      <c r="J62" s="35"/>
      <c r="K62" s="35"/>
      <c r="L62" s="35"/>
      <c r="M62" s="46"/>
      <c r="N62" s="46"/>
      <c r="O62" s="46"/>
      <c r="P62" s="46"/>
    </row>
    <row r="63" spans="1:16">
      <c r="A63" s="38" t="s">
        <v>136</v>
      </c>
      <c r="B63" s="39"/>
      <c r="C63" s="39"/>
      <c r="D63" s="62"/>
      <c r="E63" s="39"/>
      <c r="F63" s="39"/>
      <c r="G63" s="39"/>
      <c r="H63" s="39" t="s">
        <v>139</v>
      </c>
      <c r="I63" s="39"/>
      <c r="J63" s="39"/>
      <c r="K63" s="39"/>
      <c r="L63" s="39"/>
      <c r="M63" s="41"/>
      <c r="N63" s="41" t="s">
        <v>101</v>
      </c>
      <c r="O63" s="41"/>
      <c r="P63" s="41"/>
    </row>
    <row r="64" spans="1:16">
      <c r="A64" s="40" t="s">
        <v>137</v>
      </c>
      <c r="B64" s="41"/>
      <c r="C64" s="41"/>
      <c r="D64" s="63"/>
      <c r="E64" s="41"/>
      <c r="F64" s="41"/>
      <c r="G64" s="41"/>
      <c r="H64" s="41" t="s">
        <v>102</v>
      </c>
      <c r="I64" s="41"/>
      <c r="J64" s="41"/>
      <c r="K64" s="41"/>
      <c r="L64" s="41"/>
      <c r="M64" s="41"/>
      <c r="N64" s="41" t="s">
        <v>103</v>
      </c>
      <c r="O64" s="41"/>
      <c r="P64" s="41"/>
    </row>
    <row r="65" spans="1:16">
      <c r="A65" s="42" t="s">
        <v>138</v>
      </c>
      <c r="B65" s="43"/>
      <c r="C65" s="43"/>
      <c r="D65" s="64"/>
      <c r="E65" s="43"/>
      <c r="F65" s="43"/>
      <c r="G65" s="43"/>
      <c r="H65" s="43" t="s">
        <v>104</v>
      </c>
      <c r="I65" s="43"/>
      <c r="J65" s="43"/>
      <c r="K65" s="43"/>
      <c r="L65" s="43"/>
      <c r="M65" s="43"/>
      <c r="N65" s="43" t="s">
        <v>105</v>
      </c>
      <c r="O65" s="43"/>
      <c r="P65" s="43"/>
    </row>
  </sheetData>
  <pageMargins left="0.5" right="0" top="0" bottom="0.75" header="0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doman</dc:creator>
  <cp:lastModifiedBy>doman</cp:lastModifiedBy>
  <cp:lastPrinted>2016-08-23T18:01:58Z</cp:lastPrinted>
  <dcterms:created xsi:type="dcterms:W3CDTF">2015-11-12T21:05:54Z</dcterms:created>
  <dcterms:modified xsi:type="dcterms:W3CDTF">2016-08-23T18:07:08Z</dcterms:modified>
</cp:coreProperties>
</file>